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Energy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J6" i="1" l="1"/>
</calcChain>
</file>

<file path=xl/sharedStrings.xml><?xml version="1.0" encoding="utf-8"?>
<sst xmlns="http://schemas.openxmlformats.org/spreadsheetml/2006/main" count="20" uniqueCount="20">
  <si>
    <t>Details</t>
  </si>
  <si>
    <t>2007/08</t>
  </si>
  <si>
    <t>2008/09</t>
  </si>
  <si>
    <t>2009/10</t>
  </si>
  <si>
    <t>Towns electrified (numbers)</t>
  </si>
  <si>
    <t>Villages electrified (numbers)</t>
  </si>
  <si>
    <t>Total Consumers ('000)</t>
  </si>
  <si>
    <t>Sales of energy (Nu.in million)</t>
  </si>
  <si>
    <t>Per capita energy consumption (kWh)</t>
  </si>
  <si>
    <t>Note: Number of towns have been modified by BPC</t>
  </si>
  <si>
    <t>for LV and MV customers.during 2018 while amount from subsidy is excluded in 2019 figure.</t>
  </si>
  <si>
    <t>Details of towns and villages can be found in the power Infrastructure sheet on page 31.</t>
  </si>
  <si>
    <t xml:space="preserve">The Revenue from energy sales has gone up partly because of actual energy costs (Nu. 5.81 per unit) vis-á-vis subsidy from MoF </t>
  </si>
  <si>
    <t>The Revenue from energy sales during 2019 does not include the subsidy from MoF.</t>
  </si>
  <si>
    <t>The Population figures from 2017 has been re-edited based on the Population and Housing census by NSB.</t>
  </si>
  <si>
    <t>The Revenue from sale of electricity during 2018 increased because of amount of subsidy paid to BPC from</t>
  </si>
  <si>
    <t>MOF which is included in the amount for 2018.</t>
  </si>
  <si>
    <t>Therefore, the percapita energy consumption for 2017 and 2018 also increased due to the decrease in population.</t>
  </si>
  <si>
    <t>Table 9.1: Details of Domestic Electrical Energy Consumption, 2015 - 2019</t>
  </si>
  <si>
    <t>Source: Department of Hydropower &amp; Power Systems, MoEA and BPCL.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</si>
</sst>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_);_(* \(#,##0.0\);_(* &quot;-&quot;??_);_(@_)"/>
    <numFmt numFmtId="167" formatCode="0.0"/>
    <numFmt numFmtId="168" formatCode="#,##0.000_);\(#,##0.00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1" tint="0.499984740745262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1" tint="0.499984740745262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1" tint="0.499984740745262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165" fontId="3" fillId="0" borderId="10" xfId="1" applyNumberFormat="1" applyFont="1" applyFill="1" applyBorder="1"/>
    <xf numFmtId="165" fontId="3" fillId="0" borderId="7" xfId="1" applyNumberFormat="1" applyFont="1" applyFill="1" applyBorder="1"/>
    <xf numFmtId="165" fontId="3" fillId="0" borderId="11" xfId="1" quotePrefix="1" applyNumberFormat="1" applyFont="1" applyBorder="1" applyAlignment="1">
      <alignment horizontal="right"/>
    </xf>
    <xf numFmtId="164" fontId="3" fillId="0" borderId="12" xfId="0" applyNumberFormat="1" applyFont="1" applyBorder="1" applyAlignment="1" applyProtection="1">
      <alignment horizontal="lef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4" fillId="0" borderId="14" xfId="1" applyNumberFormat="1" applyFont="1" applyBorder="1"/>
    <xf numFmtId="165" fontId="3" fillId="0" borderId="15" xfId="0" applyNumberFormat="1" applyFont="1" applyFill="1" applyBorder="1" applyAlignment="1">
      <alignment horizontal="right"/>
    </xf>
    <xf numFmtId="165" fontId="3" fillId="0" borderId="16" xfId="1" applyNumberFormat="1" applyFont="1" applyBorder="1"/>
    <xf numFmtId="165" fontId="3" fillId="0" borderId="14" xfId="0" applyNumberFormat="1" applyFont="1" applyFill="1" applyBorder="1" applyAlignment="1">
      <alignment horizontal="right"/>
    </xf>
    <xf numFmtId="166" fontId="3" fillId="0" borderId="15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3" fillId="0" borderId="16" xfId="1" applyNumberFormat="1" applyFont="1" applyBorder="1"/>
    <xf numFmtId="0" fontId="3" fillId="0" borderId="0" xfId="0" applyFont="1" applyFill="1" applyBorder="1" applyAlignment="1">
      <alignment horizontal="right"/>
    </xf>
    <xf numFmtId="167" fontId="3" fillId="0" borderId="13" xfId="0" applyNumberFormat="1" applyFont="1" applyFill="1" applyBorder="1" applyAlignment="1">
      <alignment horizontal="right"/>
    </xf>
    <xf numFmtId="166" fontId="3" fillId="0" borderId="14" xfId="1" applyNumberFormat="1" applyFont="1" applyFill="1" applyBorder="1" applyAlignment="1">
      <alignment horizontal="right"/>
    </xf>
    <xf numFmtId="166" fontId="3" fillId="0" borderId="1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164" fontId="3" fillId="0" borderId="17" xfId="0" applyNumberFormat="1" applyFont="1" applyBorder="1" applyAlignment="1" applyProtection="1">
      <alignment horizontal="left"/>
    </xf>
    <xf numFmtId="167" fontId="3" fillId="0" borderId="18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right"/>
    </xf>
    <xf numFmtId="0" fontId="3" fillId="0" borderId="19" xfId="0" applyFont="1" applyFill="1" applyBorder="1" applyAlignment="1">
      <alignment horizontal="right"/>
    </xf>
    <xf numFmtId="166" fontId="3" fillId="0" borderId="20" xfId="1" applyNumberFormat="1" applyFont="1" applyFill="1" applyBorder="1" applyAlignment="1">
      <alignment horizontal="right"/>
    </xf>
    <xf numFmtId="166" fontId="3" fillId="0" borderId="21" xfId="1" applyNumberFormat="1" applyFont="1" applyFill="1" applyBorder="1" applyAlignment="1">
      <alignment horizontal="right"/>
    </xf>
    <xf numFmtId="0" fontId="8" fillId="0" borderId="0" xfId="0" applyFont="1" applyBorder="1" applyProtection="1"/>
    <xf numFmtId="0" fontId="9" fillId="0" borderId="0" xfId="0" applyFont="1" applyBorder="1"/>
    <xf numFmtId="0" fontId="8" fillId="0" borderId="0" xfId="0" applyFont="1" applyBorder="1" applyAlignment="1" applyProtection="1">
      <alignment horizontal="right"/>
    </xf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quotePrefix="1" applyFont="1" applyBorder="1" applyAlignment="1">
      <alignment horizontal="right"/>
    </xf>
    <xf numFmtId="3" fontId="10" fillId="0" borderId="0" xfId="0" applyNumberFormat="1" applyFont="1" applyBorder="1"/>
    <xf numFmtId="3" fontId="8" fillId="0" borderId="0" xfId="0" applyNumberFormat="1" applyFont="1" applyBorder="1"/>
    <xf numFmtId="167" fontId="8" fillId="0" borderId="0" xfId="0" applyNumberFormat="1" applyFont="1" applyBorder="1" applyAlignment="1" applyProtection="1">
      <alignment horizontal="right"/>
    </xf>
    <xf numFmtId="167" fontId="8" fillId="0" borderId="0" xfId="0" applyNumberFormat="1" applyFont="1" applyBorder="1"/>
    <xf numFmtId="4" fontId="8" fillId="0" borderId="0" xfId="0" applyNumberFormat="1" applyFont="1" applyBorder="1"/>
    <xf numFmtId="0" fontId="11" fillId="0" borderId="0" xfId="0" applyFont="1"/>
    <xf numFmtId="0" fontId="9" fillId="0" borderId="0" xfId="0" applyFont="1"/>
    <xf numFmtId="0" fontId="5" fillId="0" borderId="0" xfId="0" applyFont="1" applyProtection="1"/>
    <xf numFmtId="0" fontId="5" fillId="0" borderId="0" xfId="0" applyFont="1"/>
    <xf numFmtId="0" fontId="6" fillId="0" borderId="0" xfId="0" applyFont="1"/>
    <xf numFmtId="164" fontId="5" fillId="0" borderId="0" xfId="0" applyNumberFormat="1" applyFont="1" applyBorder="1" applyAlignment="1" applyProtection="1">
      <alignment horizontal="left"/>
    </xf>
    <xf numFmtId="43" fontId="3" fillId="0" borderId="18" xfId="1" applyNumberFormat="1" applyFont="1" applyFill="1" applyBorder="1" applyAlignment="1">
      <alignment horizontal="right"/>
    </xf>
    <xf numFmtId="43" fontId="3" fillId="0" borderId="22" xfId="1" applyNumberFormat="1" applyFont="1" applyBorder="1"/>
    <xf numFmtId="164" fontId="5" fillId="0" borderId="7" xfId="0" applyNumberFormat="1" applyFont="1" applyBorder="1" applyAlignment="1" applyProtection="1"/>
    <xf numFmtId="0" fontId="6" fillId="0" borderId="0" xfId="0" applyFont="1" applyAlignment="1"/>
    <xf numFmtId="0" fontId="5" fillId="0" borderId="0" xfId="0" applyFont="1" applyAlignment="1" applyProtection="1"/>
    <xf numFmtId="0" fontId="5" fillId="0" borderId="0" xfId="0" quotePrefix="1" applyFont="1" applyAlignment="1" applyProtection="1"/>
    <xf numFmtId="0" fontId="6" fillId="0" borderId="0" xfId="0" quotePrefix="1" applyFont="1" applyAlignment="1"/>
    <xf numFmtId="164" fontId="7" fillId="0" borderId="7" xfId="0" applyNumberFormat="1" applyFont="1" applyBorder="1" applyAlignment="1" applyProtection="1"/>
    <xf numFmtId="0" fontId="7" fillId="0" borderId="0" xfId="0" applyFont="1" applyAlignment="1" applyProtection="1">
      <alignment horizontal="left" indent="3"/>
    </xf>
    <xf numFmtId="0" fontId="12" fillId="0" borderId="0" xfId="0" applyFont="1" applyAlignment="1">
      <alignment horizontal="left" indent="3"/>
    </xf>
    <xf numFmtId="0" fontId="7" fillId="0" borderId="0" xfId="0" quotePrefix="1" applyFont="1" applyAlignment="1" applyProtection="1">
      <alignment horizontal="left" indent="3"/>
    </xf>
    <xf numFmtId="0" fontId="12" fillId="0" borderId="0" xfId="0" quotePrefix="1" applyFont="1" applyAlignment="1">
      <alignment horizontal="left" indent="3"/>
    </xf>
    <xf numFmtId="164" fontId="2" fillId="0" borderId="18" xfId="0" applyNumberFormat="1" applyFont="1" applyBorder="1" applyAlignment="1" applyProtection="1">
      <alignment horizontal="left"/>
    </xf>
    <xf numFmtId="168" fontId="7" fillId="0" borderId="0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zoomScaleNormal="100" workbookViewId="0">
      <selection activeCell="P17" sqref="P17"/>
    </sheetView>
  </sheetViews>
  <sheetFormatPr defaultRowHeight="15" x14ac:dyDescent="0.25"/>
  <cols>
    <col min="1" max="1" width="31" bestFit="1" customWidth="1"/>
    <col min="2" max="8" width="0" hidden="1" customWidth="1"/>
    <col min="9" max="13" width="9.5703125" bestFit="1" customWidth="1"/>
  </cols>
  <sheetData>
    <row r="1" spans="1:22" ht="15.75" x14ac:dyDescent="0.3">
      <c r="A1" s="65" t="s">
        <v>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2" x14ac:dyDescent="0.25">
      <c r="A2" s="1" t="s">
        <v>0</v>
      </c>
      <c r="B2" s="2" t="s">
        <v>1</v>
      </c>
      <c r="C2" s="2" t="s">
        <v>2</v>
      </c>
      <c r="D2" s="2" t="s">
        <v>3</v>
      </c>
      <c r="E2" s="3">
        <v>2011</v>
      </c>
      <c r="F2" s="4">
        <v>2012</v>
      </c>
      <c r="G2" s="4">
        <v>2013</v>
      </c>
      <c r="H2" s="4">
        <v>2014</v>
      </c>
      <c r="I2" s="5">
        <v>2015</v>
      </c>
      <c r="J2" s="6">
        <v>2016</v>
      </c>
      <c r="K2" s="6">
        <v>2017</v>
      </c>
      <c r="L2" s="6">
        <v>2018</v>
      </c>
      <c r="M2" s="6">
        <v>2019</v>
      </c>
    </row>
    <row r="3" spans="1:22" ht="15.75" x14ac:dyDescent="0.3">
      <c r="A3" s="7" t="s">
        <v>4</v>
      </c>
      <c r="B3" s="8"/>
      <c r="C3" s="8">
        <v>71</v>
      </c>
      <c r="D3" s="9">
        <v>71</v>
      </c>
      <c r="E3" s="10">
        <v>57</v>
      </c>
      <c r="F3" s="11">
        <v>48</v>
      </c>
      <c r="G3" s="11">
        <v>51</v>
      </c>
      <c r="H3" s="11">
        <v>52</v>
      </c>
      <c r="I3" s="12">
        <v>57</v>
      </c>
      <c r="J3" s="13">
        <v>55</v>
      </c>
      <c r="K3" s="13">
        <v>51</v>
      </c>
      <c r="L3" s="13">
        <v>44</v>
      </c>
      <c r="M3" s="13">
        <v>46</v>
      </c>
    </row>
    <row r="4" spans="1:22" ht="15.75" x14ac:dyDescent="0.3">
      <c r="A4" s="14" t="s">
        <v>5</v>
      </c>
      <c r="B4" s="15"/>
      <c r="C4" s="16">
        <v>1981</v>
      </c>
      <c r="D4" s="17">
        <v>1998</v>
      </c>
      <c r="E4" s="18">
        <v>2015</v>
      </c>
      <c r="F4" s="19">
        <v>2603</v>
      </c>
      <c r="G4" s="19">
        <v>3242</v>
      </c>
      <c r="H4" s="19">
        <v>3675</v>
      </c>
      <c r="I4" s="16">
        <v>3719</v>
      </c>
      <c r="J4" s="20">
        <v>3786</v>
      </c>
      <c r="K4" s="20">
        <v>3909</v>
      </c>
      <c r="L4" s="20">
        <v>4065</v>
      </c>
      <c r="M4" s="20">
        <v>4006</v>
      </c>
    </row>
    <row r="5" spans="1:22" ht="15.75" x14ac:dyDescent="0.3">
      <c r="A5" s="14" t="s">
        <v>6</v>
      </c>
      <c r="B5" s="15">
        <v>81200</v>
      </c>
      <c r="C5" s="16">
        <v>89100</v>
      </c>
      <c r="D5" s="17">
        <v>95500</v>
      </c>
      <c r="E5" s="21">
        <v>116400</v>
      </c>
      <c r="F5" s="19">
        <v>131700</v>
      </c>
      <c r="G5" s="22">
        <v>146.5</v>
      </c>
      <c r="H5" s="22">
        <v>149.1</v>
      </c>
      <c r="I5" s="23">
        <v>168.3</v>
      </c>
      <c r="J5" s="24">
        <v>176.4</v>
      </c>
      <c r="K5" s="24">
        <v>182.5</v>
      </c>
      <c r="L5" s="24">
        <v>193</v>
      </c>
      <c r="M5" s="24">
        <v>202.4</v>
      </c>
    </row>
    <row r="6" spans="1:22" ht="15.75" x14ac:dyDescent="0.3">
      <c r="A6" s="14" t="s">
        <v>7</v>
      </c>
      <c r="B6" s="25">
        <v>989.8</v>
      </c>
      <c r="C6" s="25">
        <v>1202.7</v>
      </c>
      <c r="D6" s="26">
        <v>1498</v>
      </c>
      <c r="E6" s="27">
        <v>2830</v>
      </c>
      <c r="F6" s="28">
        <v>3096.9</v>
      </c>
      <c r="G6" s="28">
        <v>3346.6</v>
      </c>
      <c r="H6" s="28">
        <v>3959.81</v>
      </c>
      <c r="I6" s="29">
        <v>4576.3</v>
      </c>
      <c r="J6" s="24">
        <f>4771647170/10^6</f>
        <v>4771.6471700000002</v>
      </c>
      <c r="K6" s="24">
        <v>4913.93</v>
      </c>
      <c r="L6" s="24">
        <v>7055.27</v>
      </c>
      <c r="M6" s="24">
        <v>5203.05</v>
      </c>
    </row>
    <row r="7" spans="1:22" ht="15.75" x14ac:dyDescent="0.3">
      <c r="A7" s="30" t="s">
        <v>8</v>
      </c>
      <c r="B7" s="31">
        <v>1773</v>
      </c>
      <c r="C7" s="32">
        <v>2038.8</v>
      </c>
      <c r="D7" s="33">
        <v>2392.9</v>
      </c>
      <c r="E7" s="34">
        <v>2419.9</v>
      </c>
      <c r="F7" s="35">
        <v>2572.1999999999998</v>
      </c>
      <c r="G7" s="35">
        <v>2625.1</v>
      </c>
      <c r="H7" s="35">
        <v>2798.78</v>
      </c>
      <c r="I7" s="53">
        <f>2122.96/757042*10^6</f>
        <v>2804.2829856203489</v>
      </c>
      <c r="J7" s="54">
        <f>2054.46/768577*10^6</f>
        <v>2673.0698420587655</v>
      </c>
      <c r="K7" s="54">
        <f>2243.71/727145*10^6</f>
        <v>3085.6431660810431</v>
      </c>
      <c r="L7" s="54">
        <f>2397.16/734374*1000000</f>
        <v>3264.2223172388999</v>
      </c>
      <c r="M7" s="54">
        <f>2347.06/741672*1000000</f>
        <v>3164.5525245661156</v>
      </c>
    </row>
    <row r="8" spans="1:22" ht="15.75" customHeight="1" x14ac:dyDescent="0.25">
      <c r="A8" s="60" t="s">
        <v>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22" ht="15.75" customHeight="1" x14ac:dyDescent="0.25">
      <c r="A9" s="61" t="s">
        <v>11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22" x14ac:dyDescent="0.25">
      <c r="A10" s="62" t="s">
        <v>15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22" x14ac:dyDescent="0.25">
      <c r="A11" s="62" t="s">
        <v>16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1:22" s="48" customFormat="1" x14ac:dyDescent="0.25">
      <c r="A12" s="61" t="s">
        <v>12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0"/>
      <c r="Q12" s="50"/>
      <c r="R12" s="51"/>
      <c r="S12" s="47"/>
      <c r="T12" s="47"/>
      <c r="U12" s="47"/>
      <c r="V12" s="47"/>
    </row>
    <row r="13" spans="1:22" s="48" customFormat="1" ht="15" hidden="1" customHeight="1" x14ac:dyDescent="0.25">
      <c r="A13" s="61" t="s">
        <v>10</v>
      </c>
      <c r="B13" s="49"/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  <c r="S13" s="47"/>
      <c r="T13" s="47"/>
      <c r="U13" s="47"/>
      <c r="V13" s="47"/>
    </row>
    <row r="14" spans="1:22" s="48" customFormat="1" x14ac:dyDescent="0.25">
      <c r="A14" s="61" t="s">
        <v>13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0"/>
      <c r="N14" s="50"/>
      <c r="O14" s="50"/>
      <c r="P14" s="50"/>
      <c r="Q14" s="50"/>
      <c r="R14" s="51"/>
      <c r="S14" s="47"/>
      <c r="T14" s="47"/>
      <c r="U14" s="47"/>
      <c r="V14" s="47"/>
    </row>
    <row r="15" spans="1:22" s="48" customFormat="1" x14ac:dyDescent="0.25">
      <c r="A15" s="63" t="s">
        <v>14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1"/>
      <c r="O15" s="51"/>
      <c r="P15" s="51"/>
      <c r="Q15" s="51"/>
      <c r="R15" s="51"/>
      <c r="S15" s="47"/>
      <c r="T15" s="47"/>
      <c r="U15" s="47"/>
      <c r="V15" s="47"/>
    </row>
    <row r="16" spans="1:22" s="48" customFormat="1" ht="13.5" x14ac:dyDescent="0.25">
      <c r="A16" s="64" t="s">
        <v>17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1"/>
      <c r="O16" s="51"/>
      <c r="P16" s="51"/>
      <c r="Q16" s="51"/>
      <c r="R16" s="51"/>
    </row>
    <row r="17" spans="1:23" x14ac:dyDescent="0.25">
      <c r="A17" s="66" t="s">
        <v>19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37"/>
      <c r="O17" s="37"/>
      <c r="P17" s="37"/>
      <c r="Q17" s="37"/>
      <c r="R17" s="37"/>
      <c r="S17" s="37"/>
      <c r="T17" s="37"/>
      <c r="U17" s="37"/>
      <c r="V17" s="37"/>
      <c r="W17" s="37"/>
    </row>
    <row r="18" spans="1:23" x14ac:dyDescent="0.25">
      <c r="A18" s="36"/>
      <c r="B18" s="38"/>
      <c r="C18" s="39"/>
      <c r="D18" s="39"/>
      <c r="E18" s="40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1"/>
      <c r="Q18" s="41"/>
      <c r="R18" s="41"/>
      <c r="S18" s="41"/>
      <c r="T18" s="41"/>
      <c r="U18" s="41"/>
      <c r="V18" s="41"/>
      <c r="W18" s="41"/>
    </row>
    <row r="19" spans="1:23" x14ac:dyDescent="0.25">
      <c r="A19" s="36"/>
      <c r="B19" s="38"/>
      <c r="C19" s="39"/>
      <c r="D19" s="39"/>
      <c r="E19" s="40"/>
      <c r="F19" s="39"/>
      <c r="G19" s="39"/>
      <c r="H19" s="39"/>
      <c r="I19" s="39"/>
      <c r="J19" s="39"/>
      <c r="K19" s="39"/>
      <c r="L19" s="39"/>
      <c r="M19" s="39"/>
      <c r="N19" s="39"/>
      <c r="O19" s="42"/>
      <c r="P19" s="43"/>
      <c r="Q19" s="43"/>
      <c r="R19" s="43"/>
      <c r="S19" s="43"/>
      <c r="T19" s="43"/>
      <c r="U19" s="43"/>
      <c r="V19" s="43"/>
      <c r="W19" s="43"/>
    </row>
    <row r="20" spans="1:23" x14ac:dyDescent="0.25">
      <c r="A20" s="36"/>
      <c r="B20" s="44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spans="1:23" x14ac:dyDescent="0.25">
      <c r="A21" s="36"/>
      <c r="B21" s="44"/>
      <c r="C21" s="45"/>
      <c r="D21" s="45"/>
      <c r="E21" s="45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x14ac:dyDescent="0.25">
      <c r="A22" s="36"/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P22" s="46"/>
      <c r="Q22" s="46"/>
      <c r="R22" s="46"/>
      <c r="S22" s="46"/>
      <c r="T22" s="46"/>
      <c r="U22" s="46"/>
      <c r="V22" s="46"/>
      <c r="W22" s="46"/>
    </row>
    <row r="23" spans="1:23" x14ac:dyDescent="0.25">
      <c r="A23" s="36"/>
      <c r="B23" s="44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  <c r="P23" s="46"/>
      <c r="Q23" s="46"/>
      <c r="R23" s="46"/>
      <c r="S23" s="46"/>
      <c r="T23" s="46"/>
      <c r="U23" s="46"/>
      <c r="V23" s="46"/>
      <c r="W23" s="46"/>
    </row>
    <row r="24" spans="1:23" x14ac:dyDescent="0.25">
      <c r="A24" s="36"/>
      <c r="B24" s="36"/>
      <c r="C24" s="36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</sheetData>
  <mergeCells count="2">
    <mergeCell ref="A1:M1"/>
    <mergeCell ref="A17:M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2020-06-03T14:10:44Z</dcterms:created>
  <dcterms:modified xsi:type="dcterms:W3CDTF">2020-09-18T03:21:00Z</dcterms:modified>
</cp:coreProperties>
</file>